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EDE41806-604D-4385-8D18-9EBAB6EB3F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F5" i="1"/>
  <c r="F6" i="1"/>
  <c r="F7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<sst xmlns="http://schemas.openxmlformats.org/spreadsheetml/2006/main" count="49" uniqueCount="43">
  <si>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</si>
  <si>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</si>
  <si>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</si>
  <si>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</si>
  <si>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</si>
  <si>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</si>
  <si>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</si>
  <si>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</si>
  <si>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</si>
  <si>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</si>
  <si>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</si>
  <si>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</si>
  <si>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</si>
  <si>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</si>
  <si>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</si>
  <si>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</si>
  <si>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</si>
  <si>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</si>
  <si>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</si>
  <si>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</si>
  <si>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</si>
  <si>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</si>
  <si>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</si>
  <si>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</si>
  <si>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</si>
  <si>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</si>
  <si>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</si>
  <si>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</si>
  <si>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</si>
  <si>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</si>
  <si>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</si>
  <si>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</si>
  <si>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</si>
  <si>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</si>
  <si>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</si>
  <si>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</si>
  <si>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YIKAMA</t>
  </si>
  <si>
    <t>EGE</t>
  </si>
  <si>
    <t>SÜLEYMAN KIZILTUĞ</t>
  </si>
  <si>
    <t>MEHMET KALENDER</t>
  </si>
  <si>
    <t>BAYTARLAR</t>
  </si>
  <si>
    <t>UZMAN GALVANİZ</t>
  </si>
  <si>
    <t>HAFTA İÇİ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</si>
</sst>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right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B1" sqref="B1:D1"/>
      <selection pane="bottomLeft" activeCell="J5" sqref="J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37</v>
      </c>
      <c r="C1" s="76"/>
      <c r="D1" s="77"/>
      <c r="E1" s="2"/>
      <c r="F1" s="54" t="s">
        <v>0</v>
      </c>
      <c r="G1" s="55"/>
      <c r="H1" s="56" t="s">
        <v>1</v>
      </c>
      <c r="I1" s="57">
        <v>44515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38</v>
      </c>
      <c r="B4" s="53">
        <v>44515</v>
      </c>
      <c r="C4" s="8"/>
      <c r="D4" s="9">
        <v>10175.5</v>
      </c>
      <c r="E4" s="6"/>
      <c r="F4" s="7" t="str">
        <f t="shared" ref="F4:F7" si="0">A4</f>
        <v>SÜLEYMAN KIZILTUĞ</v>
      </c>
      <c r="G4" s="15">
        <v>1500</v>
      </c>
      <c r="H4" s="11"/>
      <c r="I4" s="60">
        <f>D4-G4-H4</f>
        <v>8675.5</v>
      </c>
      <c r="J4" s="57">
        <v>44515</v>
      </c>
    </row>
    <row r="5" spans="1:10" ht="18.75" x14ac:dyDescent="0.3">
      <c r="A5" s="7" t="s">
        <v>39</v>
      </c>
      <c r="B5" s="53">
        <v>44515</v>
      </c>
      <c r="C5" s="8"/>
      <c r="D5" s="9">
        <v>13560</v>
      </c>
      <c r="E5" s="6"/>
      <c r="F5" s="7" t="str">
        <f t="shared" si="0"/>
        <v>MEHMET KALENDER</v>
      </c>
      <c r="G5" s="15"/>
      <c r="H5" s="11"/>
      <c r="I5" s="60">
        <f t="shared" ref="I5:I7" si="1">D5-G5-H5</f>
        <v>13560</v>
      </c>
      <c r="J5" s="88" t="s">
        <v>42</v>
      </c>
    </row>
    <row r="6" spans="1:10" ht="18.75" x14ac:dyDescent="0.3">
      <c r="A6" s="7" t="s">
        <v>40</v>
      </c>
      <c r="B6" s="53">
        <v>44515</v>
      </c>
      <c r="C6" s="8"/>
      <c r="D6" s="9">
        <v>12910</v>
      </c>
      <c r="E6" s="6"/>
      <c r="F6" s="7" t="str">
        <f t="shared" si="0"/>
        <v>BAYTARLAR</v>
      </c>
      <c r="G6" s="15">
        <v>12910</v>
      </c>
      <c r="H6" s="11"/>
      <c r="I6" s="60">
        <f t="shared" si="1"/>
        <v>0</v>
      </c>
      <c r="J6" s="57"/>
    </row>
    <row r="7" spans="1:10" ht="18.75" x14ac:dyDescent="0.3">
      <c r="A7" s="7" t="s">
        <v>41</v>
      </c>
      <c r="B7" s="53">
        <v>44515</v>
      </c>
      <c r="C7" s="8"/>
      <c r="D7" s="9">
        <v>2600</v>
      </c>
      <c r="E7" s="6"/>
      <c r="F7" s="7" t="str">
        <f t="shared" si="0"/>
        <v>UZMAN GALVANİZ</v>
      </c>
      <c r="G7" s="15">
        <v>2600</v>
      </c>
      <c r="H7" s="11"/>
      <c r="I7" s="60">
        <f t="shared" si="1"/>
        <v>0</v>
      </c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600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39245.5</v>
      </c>
      <c r="E19" s="20"/>
      <c r="F19" s="61" t="s">
        <v>10</v>
      </c>
      <c r="G19" s="62">
        <f>G4+G5+G6+G7+G8+G16+G9+G10+G11+G12+G13+G15+G14</f>
        <v>17610</v>
      </c>
      <c r="H19" s="63">
        <f>SUM(H4:H18)</f>
        <v>0</v>
      </c>
      <c r="I19" s="64">
        <f>SUM(I4:I18)</f>
        <v>22235.5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177235</v>
      </c>
      <c r="C22" s="4">
        <v>178606</v>
      </c>
      <c r="D22" s="24">
        <f>B22-C22</f>
        <v>-1371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1050</v>
      </c>
      <c r="C23" s="28"/>
      <c r="D23" s="29">
        <f>B23/D22</f>
        <v>-0.76586433260393871</v>
      </c>
      <c r="F23" s="30" t="s">
        <v>19</v>
      </c>
      <c r="G23" s="31">
        <v>1201</v>
      </c>
      <c r="H23" s="31"/>
      <c r="I23" s="13"/>
    </row>
    <row r="24" spans="1:10" ht="19.5" thickBot="1" x14ac:dyDescent="0.3">
      <c r="A24" s="32" t="s">
        <v>20</v>
      </c>
      <c r="B24" s="33">
        <f>G30</f>
        <v>1356</v>
      </c>
      <c r="C24" s="34">
        <f>D19</f>
        <v>39245.5</v>
      </c>
      <c r="D24" s="35">
        <f>SUM(B24/C24)</f>
        <v>3.4551732045712248E-2</v>
      </c>
      <c r="F24" s="36" t="s">
        <v>21</v>
      </c>
      <c r="G24" s="10">
        <v>155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36</v>
      </c>
      <c r="G26" s="44">
        <v>0</v>
      </c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1356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16254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1356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16254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2021-11-12T06:25:12Z</cp:lastPrinted>
  <dcterms:created xsi:type="dcterms:W3CDTF">2015-06-05T18:17:20Z</dcterms:created>
  <dcterms:modified xsi:type="dcterms:W3CDTF">2021-11-15T06:19:13Z</dcterms:modified>
</cp:coreProperties>
</file>